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ktoberstatistik\Version Open Data_citeq\"/>
    </mc:Choice>
  </mc:AlternateContent>
  <bookViews>
    <workbookView xWindow="240" yWindow="120" windowWidth="24720" windowHeight="11565"/>
  </bookViews>
  <sheets>
    <sheet name="WBK" sheetId="2" r:id="rId1"/>
  </sheets>
  <calcPr calcId="162913"/>
</workbook>
</file>

<file path=xl/calcChain.xml><?xml version="1.0" encoding="utf-8"?>
<calcChain xmlns="http://schemas.openxmlformats.org/spreadsheetml/2006/main">
  <c r="U43" i="2" l="1"/>
  <c r="Y37" i="2"/>
  <c r="X37" i="2"/>
  <c r="Y43" i="2" l="1"/>
  <c r="X43" i="2"/>
  <c r="T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R42" i="2"/>
  <c r="R41" i="2"/>
  <c r="Y40" i="2"/>
  <c r="X40" i="2"/>
  <c r="U40" i="2"/>
  <c r="T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S39" i="2"/>
  <c r="R39" i="2"/>
  <c r="S38" i="2"/>
  <c r="R38" i="2"/>
  <c r="U37" i="2"/>
  <c r="T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S36" i="2"/>
  <c r="R36" i="2"/>
  <c r="S35" i="2"/>
  <c r="R35" i="2"/>
  <c r="Y34" i="2"/>
  <c r="X34" i="2"/>
  <c r="U34" i="2"/>
  <c r="T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R33" i="2"/>
  <c r="S32" i="2"/>
  <c r="S34" i="2" s="1"/>
  <c r="R32" i="2"/>
  <c r="Y31" i="2"/>
  <c r="X31" i="2"/>
  <c r="W31" i="2"/>
  <c r="V31" i="2"/>
  <c r="U31" i="2"/>
  <c r="T31" i="2"/>
  <c r="Q31" i="2"/>
  <c r="P31" i="2"/>
  <c r="O31" i="2"/>
  <c r="N31" i="2"/>
  <c r="M31" i="2"/>
  <c r="L31" i="2"/>
  <c r="K31" i="2"/>
  <c r="J31" i="2"/>
  <c r="I31" i="2"/>
  <c r="H31" i="2"/>
  <c r="G31" i="2"/>
  <c r="F31" i="2"/>
  <c r="E30" i="2"/>
  <c r="E31" i="2" s="1"/>
  <c r="D30" i="2"/>
  <c r="D31" i="2" s="1"/>
  <c r="S29" i="2"/>
  <c r="R29" i="2"/>
  <c r="Y28" i="2"/>
  <c r="X28" i="2"/>
  <c r="W28" i="2"/>
  <c r="V28" i="2"/>
  <c r="U28" i="2"/>
  <c r="T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S27" i="2"/>
  <c r="R27" i="2"/>
  <c r="S26" i="2"/>
  <c r="S28" i="2" s="1"/>
  <c r="R26" i="2"/>
  <c r="R28" i="2" s="1"/>
  <c r="Y25" i="2"/>
  <c r="X25" i="2"/>
  <c r="W25" i="2"/>
  <c r="V25" i="2"/>
  <c r="U25" i="2"/>
  <c r="T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S24" i="2"/>
  <c r="R24" i="2"/>
  <c r="S23" i="2"/>
  <c r="S25" i="2" s="1"/>
  <c r="R23" i="2"/>
  <c r="R25" i="2" s="1"/>
  <c r="Y22" i="2"/>
  <c r="X22" i="2"/>
  <c r="W22" i="2"/>
  <c r="V22" i="2"/>
  <c r="U22" i="2"/>
  <c r="T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S21" i="2"/>
  <c r="R21" i="2"/>
  <c r="S20" i="2"/>
  <c r="S22" i="2" s="1"/>
  <c r="R20" i="2"/>
  <c r="R22" i="2" s="1"/>
  <c r="Y19" i="2"/>
  <c r="X19" i="2"/>
  <c r="W19" i="2"/>
  <c r="V19" i="2"/>
  <c r="U19" i="2"/>
  <c r="T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S18" i="2"/>
  <c r="R18" i="2"/>
  <c r="S17" i="2"/>
  <c r="S19" i="2" s="1"/>
  <c r="R17" i="2"/>
  <c r="R19" i="2" s="1"/>
  <c r="Y16" i="2"/>
  <c r="X16" i="2"/>
  <c r="W16" i="2"/>
  <c r="V16" i="2"/>
  <c r="U16" i="2"/>
  <c r="T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S15" i="2"/>
  <c r="R15" i="2"/>
  <c r="S14" i="2"/>
  <c r="S16" i="2" s="1"/>
  <c r="R14" i="2"/>
  <c r="R16" i="2" s="1"/>
  <c r="Y13" i="2"/>
  <c r="X13" i="2"/>
  <c r="W13" i="2"/>
  <c r="V13" i="2"/>
  <c r="U13" i="2"/>
  <c r="T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S12" i="2"/>
  <c r="R12" i="2"/>
  <c r="S11" i="2"/>
  <c r="S13" i="2" s="1"/>
  <c r="R11" i="2"/>
  <c r="R13" i="2" s="1"/>
  <c r="Y10" i="2"/>
  <c r="X10" i="2"/>
  <c r="W10" i="2"/>
  <c r="V10" i="2"/>
  <c r="U10" i="2"/>
  <c r="T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S9" i="2"/>
  <c r="R9" i="2"/>
  <c r="S8" i="2"/>
  <c r="S10" i="2" s="1"/>
  <c r="R8" i="2"/>
  <c r="R10" i="2" s="1"/>
  <c r="R34" i="2" l="1"/>
  <c r="R37" i="2"/>
  <c r="R43" i="2"/>
  <c r="R40" i="2"/>
  <c r="S40" i="2"/>
  <c r="S37" i="2"/>
  <c r="R30" i="2"/>
  <c r="R31" i="2" s="1"/>
  <c r="S30" i="2"/>
  <c r="S31" i="2" s="1"/>
</calcChain>
</file>

<file path=xl/sharedStrings.xml><?xml version="1.0" encoding="utf-8"?>
<sst xmlns="http://schemas.openxmlformats.org/spreadsheetml/2006/main" count="112" uniqueCount="43">
  <si>
    <t>Schuljahr</t>
  </si>
  <si>
    <t>Vorkurs</t>
  </si>
  <si>
    <t>1. Semester</t>
  </si>
  <si>
    <t>2. Semester</t>
  </si>
  <si>
    <t>3. Semester</t>
  </si>
  <si>
    <t>4. Semester</t>
  </si>
  <si>
    <t>5. Semester</t>
  </si>
  <si>
    <t>6. Semester</t>
  </si>
  <si>
    <t>S t u d i e r e n d e</t>
  </si>
  <si>
    <t>Stud.</t>
  </si>
  <si>
    <t>w.</t>
  </si>
  <si>
    <t>gesamt</t>
  </si>
  <si>
    <t>d a v o n</t>
  </si>
  <si>
    <t>Vollzeit-
beleger</t>
  </si>
  <si>
    <t>Teilzeit-
beleger</t>
  </si>
  <si>
    <t>2018/2019</t>
  </si>
  <si>
    <t>Weiterbildungskolleg Münster 
gesamt</t>
  </si>
  <si>
    <r>
      <t xml:space="preserve">Weiterbildungskolleg Münster 
Bildungsgang
</t>
    </r>
    <r>
      <rPr>
        <b/>
        <sz val="12"/>
        <rFont val="Arial"/>
        <family val="2"/>
      </rPr>
      <t>Abendrealschule</t>
    </r>
  </si>
  <si>
    <r>
      <t xml:space="preserve">Weiterbildungskolleg Münster
Bildungsgang
</t>
    </r>
    <r>
      <rPr>
        <b/>
        <sz val="12"/>
        <rFont val="Arial"/>
        <family val="2"/>
      </rPr>
      <t>Abendgymnasium</t>
    </r>
  </si>
  <si>
    <t>2020/2021</t>
  </si>
  <si>
    <t>2019/2020</t>
  </si>
  <si>
    <t>2.      Weiterbildungskollegs</t>
  </si>
  <si>
    <t>Lfd.
Nr.</t>
  </si>
  <si>
    <t>Weiterbildungskollegs</t>
  </si>
  <si>
    <t>darunter Aussiedler</t>
  </si>
  <si>
    <t>darunter Ausländer</t>
  </si>
  <si>
    <t xml:space="preserve">Stud. </t>
  </si>
  <si>
    <t>2010/2011</t>
  </si>
  <si>
    <t>Abendrealschule</t>
  </si>
  <si>
    <t>Abendgymnasium der Stadt Münster/      Weiterbildungskolleg für Berufstätige</t>
  </si>
  <si>
    <t>Städtische
Weiterbildungskollegs
gesamt</t>
  </si>
  <si>
    <t>2011/2012</t>
  </si>
  <si>
    <t>2012/2013</t>
  </si>
  <si>
    <t>2013/2014</t>
  </si>
  <si>
    <t>2014/2015</t>
  </si>
  <si>
    <t>2015/2016</t>
  </si>
  <si>
    <r>
      <t>Abendrealschule</t>
    </r>
    <r>
      <rPr>
        <vertAlign val="superscript"/>
        <sz val="12"/>
        <rFont val="Arial"/>
        <family val="2"/>
      </rPr>
      <t>1)</t>
    </r>
  </si>
  <si>
    <r>
      <t>Abendgymnasium der Stadt Münster/      Weiterbildungskolleg für Berufstätige</t>
    </r>
    <r>
      <rPr>
        <vertAlign val="superscript"/>
        <sz val="12"/>
        <rFont val="Arial"/>
        <family val="2"/>
      </rPr>
      <t>1)</t>
    </r>
  </si>
  <si>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Referenzschule für Seiteneinsteiger</t>
    </r>
  </si>
  <si>
    <t>2016/2017</t>
  </si>
  <si>
    <t>2017/2018</t>
  </si>
  <si>
    <t>2021/2022</t>
  </si>
  <si>
    <t>2.1    Städtische Weiterbildungskollegs - Anzahl der Studierenden ab dem Schuljahr 2010/2011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</si>
</sst>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;\-###\ ###\ ;\-\ "/>
  </numFmts>
  <fonts count="8" x14ac:knownFonts="1"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Fill="1"/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 wrapText="1"/>
    </xf>
    <xf numFmtId="0" fontId="2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0" xfId="0" applyFont="1" applyFill="1"/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0" borderId="3" xfId="0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164" fontId="4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Border="1"/>
    <xf numFmtId="0" fontId="2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8" xfId="0" applyBorder="1"/>
    <xf numFmtId="0" fontId="0" fillId="0" borderId="26" xfId="0" applyBorder="1"/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0" fillId="0" borderId="17" xfId="0" applyBorder="1"/>
    <xf numFmtId="0" fontId="1" fillId="0" borderId="22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workbookViewId="0">
      <selection activeCell="E15" sqref="E15"/>
    </sheetView>
  </sheetViews>
  <sheetFormatPr baseColWidth="10" defaultRowHeight="14.25" x14ac:dyDescent="0.2"/>
  <cols>
    <col min="1" max="1" width="5.125" customWidth="1"/>
    <col min="3" max="3" width="23.25" customWidth="1"/>
    <col min="4" max="4" width="6.875" customWidth="1"/>
    <col min="5" max="5" width="5.25" customWidth="1"/>
    <col min="6" max="6" width="6.875" customWidth="1"/>
    <col min="7" max="7" width="5.25" customWidth="1"/>
    <col min="8" max="8" width="6.875" customWidth="1"/>
    <col min="9" max="9" width="5.25" customWidth="1"/>
    <col min="10" max="10" width="6.875" customWidth="1"/>
    <col min="11" max="11" width="5.25" customWidth="1"/>
    <col min="12" max="12" width="6.875" customWidth="1"/>
    <col min="13" max="13" width="5.25" customWidth="1"/>
    <col min="14" max="14" width="6.875" customWidth="1"/>
    <col min="15" max="15" width="5.25" customWidth="1"/>
    <col min="16" max="16" width="6.875" customWidth="1"/>
    <col min="17" max="17" width="5.25" customWidth="1"/>
    <col min="18" max="18" width="6.5" customWidth="1"/>
    <col min="19" max="19" width="6" customWidth="1"/>
    <col min="20" max="20" width="9.25" customWidth="1"/>
    <col min="21" max="21" width="9.125" customWidth="1"/>
    <col min="22" max="22" width="7" customWidth="1"/>
    <col min="23" max="23" width="6.75" customWidth="1"/>
    <col min="24" max="24" width="7.375" customWidth="1"/>
    <col min="25" max="25" width="8.5" customWidth="1"/>
  </cols>
  <sheetData>
    <row r="1" spans="1:26" ht="15.75" x14ac:dyDescent="0.25">
      <c r="A1" s="11" t="s">
        <v>21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 ht="15.75" x14ac:dyDescent="0.25">
      <c r="A2" s="11" t="s">
        <v>42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6" ht="15" x14ac:dyDescent="0.2">
      <c r="A3" s="12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6" ht="15" x14ac:dyDescent="0.2">
      <c r="A4" s="14" t="s">
        <v>22</v>
      </c>
      <c r="B4" s="14" t="s">
        <v>0</v>
      </c>
      <c r="C4" s="15" t="s">
        <v>23</v>
      </c>
      <c r="D4" s="16" t="s">
        <v>1</v>
      </c>
      <c r="E4" s="16"/>
      <c r="F4" s="16" t="s">
        <v>2</v>
      </c>
      <c r="G4" s="16"/>
      <c r="H4" s="16" t="s">
        <v>3</v>
      </c>
      <c r="I4" s="16"/>
      <c r="J4" s="16" t="s">
        <v>4</v>
      </c>
      <c r="K4" s="16"/>
      <c r="L4" s="16" t="s">
        <v>5</v>
      </c>
      <c r="M4" s="16"/>
      <c r="N4" s="16" t="s">
        <v>6</v>
      </c>
      <c r="O4" s="16"/>
      <c r="P4" s="16" t="s">
        <v>7</v>
      </c>
      <c r="Q4" s="16"/>
      <c r="R4" s="16" t="s">
        <v>8</v>
      </c>
      <c r="S4" s="16"/>
      <c r="T4" s="16"/>
      <c r="U4" s="16"/>
      <c r="V4" s="16"/>
      <c r="W4" s="16"/>
      <c r="X4" s="16"/>
      <c r="Y4" s="16"/>
    </row>
    <row r="5" spans="1:26" ht="33" customHeight="1" x14ac:dyDescent="0.2">
      <c r="A5" s="16"/>
      <c r="B5" s="16"/>
      <c r="C5" s="16"/>
      <c r="D5" s="15" t="s">
        <v>9</v>
      </c>
      <c r="E5" s="16" t="s">
        <v>10</v>
      </c>
      <c r="F5" s="15" t="s">
        <v>9</v>
      </c>
      <c r="G5" s="16" t="s">
        <v>10</v>
      </c>
      <c r="H5" s="15" t="s">
        <v>9</v>
      </c>
      <c r="I5" s="16" t="s">
        <v>10</v>
      </c>
      <c r="J5" s="15" t="s">
        <v>9</v>
      </c>
      <c r="K5" s="16" t="s">
        <v>10</v>
      </c>
      <c r="L5" s="17" t="s">
        <v>9</v>
      </c>
      <c r="M5" s="16" t="s">
        <v>10</v>
      </c>
      <c r="N5" s="17" t="s">
        <v>9</v>
      </c>
      <c r="O5" s="16" t="s">
        <v>10</v>
      </c>
      <c r="P5" s="17" t="s">
        <v>9</v>
      </c>
      <c r="Q5" s="16" t="s">
        <v>10</v>
      </c>
      <c r="R5" s="15" t="s">
        <v>11</v>
      </c>
      <c r="S5" s="15"/>
      <c r="T5" s="16" t="s">
        <v>12</v>
      </c>
      <c r="U5" s="16"/>
      <c r="V5" s="14" t="s">
        <v>24</v>
      </c>
      <c r="W5" s="14"/>
      <c r="X5" s="14" t="s">
        <v>25</v>
      </c>
      <c r="Y5" s="14"/>
    </row>
    <row r="6" spans="1:26" ht="31.5" x14ac:dyDescent="0.2">
      <c r="A6" s="16"/>
      <c r="B6" s="16"/>
      <c r="C6" s="16"/>
      <c r="D6" s="15"/>
      <c r="E6" s="16"/>
      <c r="F6" s="15"/>
      <c r="G6" s="16"/>
      <c r="H6" s="15"/>
      <c r="I6" s="16"/>
      <c r="J6" s="17"/>
      <c r="K6" s="16"/>
      <c r="L6" s="17"/>
      <c r="M6" s="16"/>
      <c r="N6" s="17"/>
      <c r="O6" s="16"/>
      <c r="P6" s="17"/>
      <c r="Q6" s="16"/>
      <c r="R6" s="19" t="s">
        <v>9</v>
      </c>
      <c r="S6" s="18" t="s">
        <v>10</v>
      </c>
      <c r="T6" s="19" t="s">
        <v>13</v>
      </c>
      <c r="U6" s="19" t="s">
        <v>14</v>
      </c>
      <c r="V6" s="19" t="s">
        <v>9</v>
      </c>
      <c r="W6" s="18" t="s">
        <v>10</v>
      </c>
      <c r="X6" s="20" t="s">
        <v>26</v>
      </c>
      <c r="Y6" s="18" t="s">
        <v>10</v>
      </c>
    </row>
    <row r="7" spans="1:26" ht="15" x14ac:dyDescent="0.2">
      <c r="A7" s="18">
        <v>1</v>
      </c>
      <c r="B7" s="21">
        <v>2</v>
      </c>
      <c r="C7" s="18">
        <v>3</v>
      </c>
      <c r="D7" s="21">
        <v>4</v>
      </c>
      <c r="E7" s="18">
        <v>5</v>
      </c>
      <c r="F7" s="21">
        <v>6</v>
      </c>
      <c r="G7" s="18">
        <v>7</v>
      </c>
      <c r="H7" s="21">
        <v>8</v>
      </c>
      <c r="I7" s="18">
        <v>9</v>
      </c>
      <c r="J7" s="21">
        <v>10</v>
      </c>
      <c r="K7" s="18">
        <v>11</v>
      </c>
      <c r="L7" s="21">
        <v>12</v>
      </c>
      <c r="M7" s="18">
        <v>13</v>
      </c>
      <c r="N7" s="21">
        <v>14</v>
      </c>
      <c r="O7" s="18">
        <v>15</v>
      </c>
      <c r="P7" s="21">
        <v>16</v>
      </c>
      <c r="Q7" s="18">
        <v>17</v>
      </c>
      <c r="R7" s="21">
        <v>18</v>
      </c>
      <c r="S7" s="18">
        <v>19</v>
      </c>
      <c r="T7" s="21">
        <v>20</v>
      </c>
      <c r="U7" s="18">
        <v>21</v>
      </c>
      <c r="V7" s="21">
        <v>22</v>
      </c>
      <c r="W7" s="18">
        <v>23</v>
      </c>
      <c r="X7" s="21">
        <v>24</v>
      </c>
      <c r="Y7" s="18">
        <v>25</v>
      </c>
    </row>
    <row r="8" spans="1:26" ht="15.75" x14ac:dyDescent="0.25">
      <c r="A8" s="27">
        <v>1</v>
      </c>
      <c r="B8" s="28" t="s">
        <v>27</v>
      </c>
      <c r="C8" s="29" t="s">
        <v>28</v>
      </c>
      <c r="D8" s="30">
        <v>47</v>
      </c>
      <c r="E8" s="31">
        <v>12</v>
      </c>
      <c r="F8" s="30">
        <v>99</v>
      </c>
      <c r="G8" s="31">
        <v>50</v>
      </c>
      <c r="H8" s="30">
        <v>75</v>
      </c>
      <c r="I8" s="31">
        <v>40</v>
      </c>
      <c r="J8" s="30">
        <v>61</v>
      </c>
      <c r="K8" s="31">
        <v>34</v>
      </c>
      <c r="L8" s="30">
        <v>37</v>
      </c>
      <c r="M8" s="31">
        <v>22</v>
      </c>
      <c r="N8" s="30">
        <v>0</v>
      </c>
      <c r="O8" s="31">
        <v>0</v>
      </c>
      <c r="P8" s="30">
        <v>0</v>
      </c>
      <c r="Q8" s="32">
        <v>0</v>
      </c>
      <c r="R8" s="33">
        <f>D8+F8+H8+J8+L8+N8+P8</f>
        <v>319</v>
      </c>
      <c r="S8" s="31">
        <f>E8+G8+I8+K8+M8+O8+Q8</f>
        <v>158</v>
      </c>
      <c r="T8" s="28">
        <v>316</v>
      </c>
      <c r="U8" s="28">
        <v>3</v>
      </c>
      <c r="V8" s="30">
        <v>14</v>
      </c>
      <c r="W8" s="32">
        <v>8</v>
      </c>
      <c r="X8" s="33">
        <v>50</v>
      </c>
      <c r="Y8" s="34">
        <v>23</v>
      </c>
      <c r="Z8" s="35"/>
    </row>
    <row r="9" spans="1:26" ht="61.5" thickBot="1" x14ac:dyDescent="0.3">
      <c r="A9" s="36">
        <v>2</v>
      </c>
      <c r="B9" s="37" t="s">
        <v>27</v>
      </c>
      <c r="C9" s="38" t="s">
        <v>29</v>
      </c>
      <c r="D9" s="39">
        <v>51</v>
      </c>
      <c r="E9" s="40">
        <v>24</v>
      </c>
      <c r="F9" s="39">
        <v>170</v>
      </c>
      <c r="G9" s="40">
        <v>82</v>
      </c>
      <c r="H9" s="39">
        <v>32</v>
      </c>
      <c r="I9" s="40">
        <v>14</v>
      </c>
      <c r="J9" s="39">
        <v>95</v>
      </c>
      <c r="K9" s="40">
        <v>56</v>
      </c>
      <c r="L9" s="39">
        <v>24</v>
      </c>
      <c r="M9" s="40">
        <v>6</v>
      </c>
      <c r="N9" s="39">
        <v>45</v>
      </c>
      <c r="O9" s="40">
        <v>30</v>
      </c>
      <c r="P9" s="39">
        <v>15</v>
      </c>
      <c r="Q9" s="41">
        <v>9</v>
      </c>
      <c r="R9" s="39">
        <f>D9+F9+H9+J9+L9+N9+P9</f>
        <v>432</v>
      </c>
      <c r="S9" s="40">
        <f>E9+G9+I9+K9+M9+O9+Q9</f>
        <v>221</v>
      </c>
      <c r="T9" s="37">
        <v>432</v>
      </c>
      <c r="U9" s="37">
        <v>0</v>
      </c>
      <c r="V9" s="39">
        <v>41</v>
      </c>
      <c r="W9" s="41">
        <v>29</v>
      </c>
      <c r="X9" s="42">
        <v>30</v>
      </c>
      <c r="Y9" s="43">
        <v>15</v>
      </c>
      <c r="Z9" s="35"/>
    </row>
    <row r="10" spans="1:26" ht="48" thickBot="1" x14ac:dyDescent="0.3">
      <c r="A10" s="44"/>
      <c r="B10" s="37" t="s">
        <v>27</v>
      </c>
      <c r="C10" s="45" t="s">
        <v>30</v>
      </c>
      <c r="D10" s="39">
        <f t="shared" ref="D10:Y10" si="0">SUM(D8:D9)</f>
        <v>98</v>
      </c>
      <c r="E10" s="40">
        <f t="shared" si="0"/>
        <v>36</v>
      </c>
      <c r="F10" s="39">
        <f t="shared" si="0"/>
        <v>269</v>
      </c>
      <c r="G10" s="40">
        <f t="shared" si="0"/>
        <v>132</v>
      </c>
      <c r="H10" s="39">
        <f t="shared" si="0"/>
        <v>107</v>
      </c>
      <c r="I10" s="40">
        <f t="shared" si="0"/>
        <v>54</v>
      </c>
      <c r="J10" s="39">
        <f t="shared" si="0"/>
        <v>156</v>
      </c>
      <c r="K10" s="40">
        <f t="shared" si="0"/>
        <v>90</v>
      </c>
      <c r="L10" s="39">
        <f t="shared" si="0"/>
        <v>61</v>
      </c>
      <c r="M10" s="40">
        <f t="shared" si="0"/>
        <v>28</v>
      </c>
      <c r="N10" s="39">
        <f t="shared" si="0"/>
        <v>45</v>
      </c>
      <c r="O10" s="40">
        <f t="shared" si="0"/>
        <v>30</v>
      </c>
      <c r="P10" s="39">
        <f t="shared" si="0"/>
        <v>15</v>
      </c>
      <c r="Q10" s="41">
        <f t="shared" si="0"/>
        <v>9</v>
      </c>
      <c r="R10" s="39">
        <f t="shared" si="0"/>
        <v>751</v>
      </c>
      <c r="S10" s="40">
        <f t="shared" si="0"/>
        <v>379</v>
      </c>
      <c r="T10" s="37">
        <f t="shared" si="0"/>
        <v>748</v>
      </c>
      <c r="U10" s="37">
        <f t="shared" si="0"/>
        <v>3</v>
      </c>
      <c r="V10" s="39">
        <f t="shared" si="0"/>
        <v>55</v>
      </c>
      <c r="W10" s="41">
        <f t="shared" si="0"/>
        <v>37</v>
      </c>
      <c r="X10" s="42">
        <f t="shared" si="0"/>
        <v>80</v>
      </c>
      <c r="Y10" s="43">
        <f t="shared" si="0"/>
        <v>38</v>
      </c>
      <c r="Z10" s="35"/>
    </row>
    <row r="11" spans="1:26" ht="15.75" x14ac:dyDescent="0.25">
      <c r="A11" s="27">
        <v>1</v>
      </c>
      <c r="B11" s="28" t="s">
        <v>31</v>
      </c>
      <c r="C11" s="29" t="s">
        <v>28</v>
      </c>
      <c r="D11" s="30">
        <v>53</v>
      </c>
      <c r="E11" s="31">
        <v>22</v>
      </c>
      <c r="F11" s="30">
        <v>102</v>
      </c>
      <c r="G11" s="31">
        <v>46</v>
      </c>
      <c r="H11" s="30">
        <v>75</v>
      </c>
      <c r="I11" s="31">
        <v>36</v>
      </c>
      <c r="J11" s="30">
        <v>57</v>
      </c>
      <c r="K11" s="31">
        <v>33</v>
      </c>
      <c r="L11" s="30">
        <v>34</v>
      </c>
      <c r="M11" s="31">
        <v>18</v>
      </c>
      <c r="N11" s="30"/>
      <c r="O11" s="31"/>
      <c r="P11" s="30"/>
      <c r="Q11" s="32"/>
      <c r="R11" s="33">
        <f>D11+F11+H11+J11+L11+N11+P11</f>
        <v>321</v>
      </c>
      <c r="S11" s="31">
        <f>E11+G11+I11+K11+M11+O11+Q11</f>
        <v>155</v>
      </c>
      <c r="T11" s="28">
        <v>319</v>
      </c>
      <c r="U11" s="28">
        <v>2</v>
      </c>
      <c r="V11" s="30">
        <v>9</v>
      </c>
      <c r="W11" s="32">
        <v>5</v>
      </c>
      <c r="X11" s="33">
        <v>49</v>
      </c>
      <c r="Y11" s="34">
        <v>19</v>
      </c>
      <c r="Z11" s="35"/>
    </row>
    <row r="12" spans="1:26" ht="61.5" thickBot="1" x14ac:dyDescent="0.3">
      <c r="A12" s="36">
        <v>2</v>
      </c>
      <c r="B12" s="37" t="s">
        <v>31</v>
      </c>
      <c r="C12" s="38" t="s">
        <v>29</v>
      </c>
      <c r="D12" s="39">
        <v>33</v>
      </c>
      <c r="E12" s="40">
        <v>15</v>
      </c>
      <c r="F12" s="39">
        <v>147</v>
      </c>
      <c r="G12" s="40">
        <v>74</v>
      </c>
      <c r="H12" s="39">
        <v>38</v>
      </c>
      <c r="I12" s="40">
        <v>17</v>
      </c>
      <c r="J12" s="39">
        <v>121</v>
      </c>
      <c r="K12" s="40">
        <v>73</v>
      </c>
      <c r="L12" s="39">
        <v>15</v>
      </c>
      <c r="M12" s="40">
        <v>4</v>
      </c>
      <c r="N12" s="39">
        <v>42</v>
      </c>
      <c r="O12" s="40">
        <v>25</v>
      </c>
      <c r="P12" s="39">
        <v>7</v>
      </c>
      <c r="Q12" s="41">
        <v>3</v>
      </c>
      <c r="R12" s="39">
        <f>D12+F12+H12+J12+L12+N12+P12</f>
        <v>403</v>
      </c>
      <c r="S12" s="40">
        <f>E12+G12+I12+K12+M12+O12+Q12</f>
        <v>211</v>
      </c>
      <c r="T12" s="37">
        <v>403</v>
      </c>
      <c r="U12" s="37">
        <v>0</v>
      </c>
      <c r="V12" s="39">
        <v>26</v>
      </c>
      <c r="W12" s="41">
        <v>18</v>
      </c>
      <c r="X12" s="42">
        <v>27</v>
      </c>
      <c r="Y12" s="43">
        <v>16</v>
      </c>
      <c r="Z12" s="35"/>
    </row>
    <row r="13" spans="1:26" ht="48" thickBot="1" x14ac:dyDescent="0.3">
      <c r="A13" s="44"/>
      <c r="B13" s="37" t="s">
        <v>31</v>
      </c>
      <c r="C13" s="45" t="s">
        <v>30</v>
      </c>
      <c r="D13" s="39">
        <f t="shared" ref="D13:Y13" si="1">SUM(D11:D12)</f>
        <v>86</v>
      </c>
      <c r="E13" s="40">
        <f t="shared" si="1"/>
        <v>37</v>
      </c>
      <c r="F13" s="39">
        <f t="shared" si="1"/>
        <v>249</v>
      </c>
      <c r="G13" s="40">
        <f t="shared" si="1"/>
        <v>120</v>
      </c>
      <c r="H13" s="39">
        <f t="shared" si="1"/>
        <v>113</v>
      </c>
      <c r="I13" s="40">
        <f t="shared" si="1"/>
        <v>53</v>
      </c>
      <c r="J13" s="39">
        <f t="shared" si="1"/>
        <v>178</v>
      </c>
      <c r="K13" s="40">
        <f t="shared" si="1"/>
        <v>106</v>
      </c>
      <c r="L13" s="39">
        <f t="shared" si="1"/>
        <v>49</v>
      </c>
      <c r="M13" s="40">
        <f t="shared" si="1"/>
        <v>22</v>
      </c>
      <c r="N13" s="39">
        <f t="shared" si="1"/>
        <v>42</v>
      </c>
      <c r="O13" s="40">
        <f t="shared" si="1"/>
        <v>25</v>
      </c>
      <c r="P13" s="39">
        <f t="shared" si="1"/>
        <v>7</v>
      </c>
      <c r="Q13" s="41">
        <f t="shared" si="1"/>
        <v>3</v>
      </c>
      <c r="R13" s="39">
        <f t="shared" si="1"/>
        <v>724</v>
      </c>
      <c r="S13" s="40">
        <f t="shared" si="1"/>
        <v>366</v>
      </c>
      <c r="T13" s="37">
        <f t="shared" si="1"/>
        <v>722</v>
      </c>
      <c r="U13" s="37">
        <f t="shared" si="1"/>
        <v>2</v>
      </c>
      <c r="V13" s="39">
        <f t="shared" si="1"/>
        <v>35</v>
      </c>
      <c r="W13" s="41">
        <f t="shared" si="1"/>
        <v>23</v>
      </c>
      <c r="X13" s="42">
        <f t="shared" si="1"/>
        <v>76</v>
      </c>
      <c r="Y13" s="43">
        <f t="shared" si="1"/>
        <v>35</v>
      </c>
      <c r="Z13" s="35"/>
    </row>
    <row r="14" spans="1:26" ht="15.75" x14ac:dyDescent="0.25">
      <c r="A14" s="27">
        <v>1</v>
      </c>
      <c r="B14" s="28" t="s">
        <v>32</v>
      </c>
      <c r="C14" s="29" t="s">
        <v>28</v>
      </c>
      <c r="D14" s="30">
        <v>52</v>
      </c>
      <c r="E14" s="31">
        <v>25</v>
      </c>
      <c r="F14" s="30">
        <v>107</v>
      </c>
      <c r="G14" s="31">
        <v>44</v>
      </c>
      <c r="H14" s="30">
        <v>69</v>
      </c>
      <c r="I14" s="31">
        <v>39</v>
      </c>
      <c r="J14" s="30">
        <v>50</v>
      </c>
      <c r="K14" s="31">
        <v>23</v>
      </c>
      <c r="L14" s="30">
        <v>39</v>
      </c>
      <c r="M14" s="31">
        <v>18</v>
      </c>
      <c r="N14" s="30"/>
      <c r="O14" s="31"/>
      <c r="P14" s="30"/>
      <c r="Q14" s="32"/>
      <c r="R14" s="33">
        <f>D14+F14+H14+J14+L14+N14+P14</f>
        <v>317</v>
      </c>
      <c r="S14" s="31">
        <f>E14+G14+I14+K14+M14+O14+Q14</f>
        <v>149</v>
      </c>
      <c r="T14" s="28">
        <v>314</v>
      </c>
      <c r="U14" s="28">
        <v>3</v>
      </c>
      <c r="V14" s="30">
        <v>4</v>
      </c>
      <c r="W14" s="32">
        <v>1</v>
      </c>
      <c r="X14" s="33">
        <v>53</v>
      </c>
      <c r="Y14" s="34">
        <v>24</v>
      </c>
      <c r="Z14" s="35"/>
    </row>
    <row r="15" spans="1:26" ht="61.5" thickBot="1" x14ac:dyDescent="0.3">
      <c r="A15" s="36">
        <v>2</v>
      </c>
      <c r="B15" s="37" t="s">
        <v>32</v>
      </c>
      <c r="C15" s="38" t="s">
        <v>29</v>
      </c>
      <c r="D15" s="39">
        <v>29</v>
      </c>
      <c r="E15" s="40">
        <v>12</v>
      </c>
      <c r="F15" s="39">
        <v>138</v>
      </c>
      <c r="G15" s="40">
        <v>80</v>
      </c>
      <c r="H15" s="39">
        <v>26</v>
      </c>
      <c r="I15" s="40">
        <v>9</v>
      </c>
      <c r="J15" s="39">
        <v>92</v>
      </c>
      <c r="K15" s="40">
        <v>50</v>
      </c>
      <c r="L15" s="39">
        <v>24</v>
      </c>
      <c r="M15" s="40">
        <v>12</v>
      </c>
      <c r="N15" s="39">
        <v>63</v>
      </c>
      <c r="O15" s="40">
        <v>40</v>
      </c>
      <c r="P15" s="39">
        <v>9</v>
      </c>
      <c r="Q15" s="41">
        <v>2</v>
      </c>
      <c r="R15" s="39">
        <f>D15+F15+H15+J15+L15+N15+P15</f>
        <v>381</v>
      </c>
      <c r="S15" s="40">
        <f>E15+G15+I15+K15+M15+O15+Q15</f>
        <v>205</v>
      </c>
      <c r="T15" s="37">
        <v>381</v>
      </c>
      <c r="U15" s="37">
        <v>0</v>
      </c>
      <c r="V15" s="39">
        <v>19</v>
      </c>
      <c r="W15" s="41">
        <v>11</v>
      </c>
      <c r="X15" s="42">
        <v>29</v>
      </c>
      <c r="Y15" s="43">
        <v>19</v>
      </c>
      <c r="Z15" s="35"/>
    </row>
    <row r="16" spans="1:26" ht="48" thickBot="1" x14ac:dyDescent="0.3">
      <c r="A16" s="44"/>
      <c r="B16" s="37" t="s">
        <v>32</v>
      </c>
      <c r="C16" s="45" t="s">
        <v>30</v>
      </c>
      <c r="D16" s="39">
        <f t="shared" ref="D16:Y16" si="2">SUM(D14:D15)</f>
        <v>81</v>
      </c>
      <c r="E16" s="40">
        <f t="shared" si="2"/>
        <v>37</v>
      </c>
      <c r="F16" s="39">
        <f t="shared" si="2"/>
        <v>245</v>
      </c>
      <c r="G16" s="40">
        <f t="shared" si="2"/>
        <v>124</v>
      </c>
      <c r="H16" s="39">
        <f t="shared" si="2"/>
        <v>95</v>
      </c>
      <c r="I16" s="40">
        <f t="shared" si="2"/>
        <v>48</v>
      </c>
      <c r="J16" s="39">
        <f t="shared" si="2"/>
        <v>142</v>
      </c>
      <c r="K16" s="40">
        <f t="shared" si="2"/>
        <v>73</v>
      </c>
      <c r="L16" s="39">
        <f t="shared" si="2"/>
        <v>63</v>
      </c>
      <c r="M16" s="40">
        <f t="shared" si="2"/>
        <v>30</v>
      </c>
      <c r="N16" s="39">
        <f t="shared" si="2"/>
        <v>63</v>
      </c>
      <c r="O16" s="40">
        <f t="shared" si="2"/>
        <v>40</v>
      </c>
      <c r="P16" s="39">
        <f t="shared" si="2"/>
        <v>9</v>
      </c>
      <c r="Q16" s="41">
        <f t="shared" si="2"/>
        <v>2</v>
      </c>
      <c r="R16" s="39">
        <f t="shared" si="2"/>
        <v>698</v>
      </c>
      <c r="S16" s="40">
        <f t="shared" si="2"/>
        <v>354</v>
      </c>
      <c r="T16" s="37">
        <f t="shared" si="2"/>
        <v>695</v>
      </c>
      <c r="U16" s="37">
        <f t="shared" si="2"/>
        <v>3</v>
      </c>
      <c r="V16" s="39">
        <f t="shared" si="2"/>
        <v>23</v>
      </c>
      <c r="W16" s="41">
        <f t="shared" si="2"/>
        <v>12</v>
      </c>
      <c r="X16" s="42">
        <f t="shared" si="2"/>
        <v>82</v>
      </c>
      <c r="Y16" s="43">
        <f t="shared" si="2"/>
        <v>43</v>
      </c>
      <c r="Z16" s="35"/>
    </row>
    <row r="17" spans="1:26" ht="15.75" x14ac:dyDescent="0.25">
      <c r="A17" s="27">
        <v>1</v>
      </c>
      <c r="B17" s="28" t="s">
        <v>33</v>
      </c>
      <c r="C17" s="29" t="s">
        <v>28</v>
      </c>
      <c r="D17" s="30">
        <v>48</v>
      </c>
      <c r="E17" s="31">
        <v>18</v>
      </c>
      <c r="F17" s="30">
        <v>115</v>
      </c>
      <c r="G17" s="31">
        <v>63</v>
      </c>
      <c r="H17" s="30">
        <v>81</v>
      </c>
      <c r="I17" s="31">
        <v>38</v>
      </c>
      <c r="J17" s="30">
        <v>48</v>
      </c>
      <c r="K17" s="31">
        <v>16</v>
      </c>
      <c r="L17" s="30">
        <v>23</v>
      </c>
      <c r="M17" s="31">
        <v>10</v>
      </c>
      <c r="N17" s="30"/>
      <c r="O17" s="31"/>
      <c r="P17" s="30"/>
      <c r="Q17" s="32"/>
      <c r="R17" s="33">
        <f>D17+F17+H17+J17+L17+N17+P17</f>
        <v>315</v>
      </c>
      <c r="S17" s="31">
        <f>E17+G17+I17+K17+M17+O17+Q17</f>
        <v>145</v>
      </c>
      <c r="T17" s="28">
        <v>315</v>
      </c>
      <c r="U17" s="28">
        <v>0</v>
      </c>
      <c r="V17" s="30">
        <v>3</v>
      </c>
      <c r="W17" s="32">
        <v>2</v>
      </c>
      <c r="X17" s="33">
        <v>52</v>
      </c>
      <c r="Y17" s="34">
        <v>26</v>
      </c>
      <c r="Z17" s="35"/>
    </row>
    <row r="18" spans="1:26" ht="61.5" thickBot="1" x14ac:dyDescent="0.3">
      <c r="A18" s="36">
        <v>2</v>
      </c>
      <c r="B18" s="37" t="s">
        <v>33</v>
      </c>
      <c r="C18" s="38" t="s">
        <v>29</v>
      </c>
      <c r="D18" s="39">
        <v>25</v>
      </c>
      <c r="E18" s="40">
        <v>7</v>
      </c>
      <c r="F18" s="39">
        <v>152</v>
      </c>
      <c r="G18" s="40">
        <v>89</v>
      </c>
      <c r="H18" s="39">
        <v>29</v>
      </c>
      <c r="I18" s="40">
        <v>6</v>
      </c>
      <c r="J18" s="39">
        <v>96</v>
      </c>
      <c r="K18" s="40">
        <v>52</v>
      </c>
      <c r="L18" s="39">
        <v>14</v>
      </c>
      <c r="M18" s="41">
        <v>5</v>
      </c>
      <c r="N18" s="39">
        <v>52</v>
      </c>
      <c r="O18" s="40">
        <v>31</v>
      </c>
      <c r="P18" s="40">
        <v>17</v>
      </c>
      <c r="Q18" s="37">
        <v>10</v>
      </c>
      <c r="R18" s="42">
        <f>D18+F18+H18+J18+L18+N18+P18</f>
        <v>385</v>
      </c>
      <c r="S18" s="40">
        <f>E18+G18+I18+K18+M18+O18+Q18</f>
        <v>200</v>
      </c>
      <c r="T18" s="46">
        <v>385</v>
      </c>
      <c r="U18" s="40">
        <v>0</v>
      </c>
      <c r="V18" s="39">
        <v>9</v>
      </c>
      <c r="W18" s="41">
        <v>4</v>
      </c>
      <c r="X18" s="42">
        <v>35</v>
      </c>
      <c r="Y18" s="43">
        <v>25</v>
      </c>
      <c r="Z18" s="35"/>
    </row>
    <row r="19" spans="1:26" ht="48" thickBot="1" x14ac:dyDescent="0.3">
      <c r="A19" s="44"/>
      <c r="B19" s="37" t="s">
        <v>33</v>
      </c>
      <c r="C19" s="45" t="s">
        <v>30</v>
      </c>
      <c r="D19" s="39">
        <f t="shared" ref="D19:Y19" si="3">SUM(D17:D18)</f>
        <v>73</v>
      </c>
      <c r="E19" s="40">
        <f t="shared" si="3"/>
        <v>25</v>
      </c>
      <c r="F19" s="39">
        <f t="shared" si="3"/>
        <v>267</v>
      </c>
      <c r="G19" s="40">
        <f t="shared" si="3"/>
        <v>152</v>
      </c>
      <c r="H19" s="39">
        <f t="shared" si="3"/>
        <v>110</v>
      </c>
      <c r="I19" s="40">
        <f t="shared" si="3"/>
        <v>44</v>
      </c>
      <c r="J19" s="39">
        <f t="shared" si="3"/>
        <v>144</v>
      </c>
      <c r="K19" s="40">
        <f t="shared" si="3"/>
        <v>68</v>
      </c>
      <c r="L19" s="39">
        <f t="shared" si="3"/>
        <v>37</v>
      </c>
      <c r="M19" s="40">
        <f t="shared" si="3"/>
        <v>15</v>
      </c>
      <c r="N19" s="39">
        <f t="shared" si="3"/>
        <v>52</v>
      </c>
      <c r="O19" s="40">
        <f t="shared" si="3"/>
        <v>31</v>
      </c>
      <c r="P19" s="39">
        <f t="shared" si="3"/>
        <v>17</v>
      </c>
      <c r="Q19" s="41">
        <f t="shared" si="3"/>
        <v>10</v>
      </c>
      <c r="R19" s="47">
        <f t="shared" si="3"/>
        <v>700</v>
      </c>
      <c r="S19" s="48">
        <f t="shared" si="3"/>
        <v>345</v>
      </c>
      <c r="T19" s="49">
        <f t="shared" si="3"/>
        <v>700</v>
      </c>
      <c r="U19" s="49">
        <f t="shared" si="3"/>
        <v>0</v>
      </c>
      <c r="V19" s="39">
        <f t="shared" si="3"/>
        <v>12</v>
      </c>
      <c r="W19" s="41">
        <f t="shared" si="3"/>
        <v>6</v>
      </c>
      <c r="X19" s="42">
        <f t="shared" si="3"/>
        <v>87</v>
      </c>
      <c r="Y19" s="116">
        <f t="shared" si="3"/>
        <v>51</v>
      </c>
      <c r="Z19" s="35"/>
    </row>
    <row r="20" spans="1:26" ht="15.75" x14ac:dyDescent="0.25">
      <c r="A20" s="27">
        <v>1</v>
      </c>
      <c r="B20" s="28" t="s">
        <v>34</v>
      </c>
      <c r="C20" s="29" t="s">
        <v>28</v>
      </c>
      <c r="D20" s="30">
        <v>73</v>
      </c>
      <c r="E20" s="31">
        <v>37</v>
      </c>
      <c r="F20" s="30">
        <v>98</v>
      </c>
      <c r="G20" s="31">
        <v>49</v>
      </c>
      <c r="H20" s="30">
        <v>87</v>
      </c>
      <c r="I20" s="31">
        <v>40</v>
      </c>
      <c r="J20" s="30">
        <v>57</v>
      </c>
      <c r="K20" s="31">
        <v>30</v>
      </c>
      <c r="L20" s="30">
        <v>32</v>
      </c>
      <c r="M20" s="31">
        <v>13</v>
      </c>
      <c r="N20" s="50"/>
      <c r="O20" s="51"/>
      <c r="P20" s="51"/>
      <c r="Q20" s="52"/>
      <c r="R20" s="33">
        <f>D20+F20+H20+J20+L20+N20+P20</f>
        <v>347</v>
      </c>
      <c r="S20" s="31">
        <f>E20+G20+I20+K20+M20+O20+Q20</f>
        <v>169</v>
      </c>
      <c r="T20" s="28">
        <v>344</v>
      </c>
      <c r="U20" s="28">
        <v>3</v>
      </c>
      <c r="V20" s="30">
        <v>4</v>
      </c>
      <c r="W20" s="32">
        <v>3</v>
      </c>
      <c r="X20" s="33">
        <v>65</v>
      </c>
      <c r="Y20" s="34">
        <v>35</v>
      </c>
      <c r="Z20" s="35"/>
    </row>
    <row r="21" spans="1:26" ht="61.5" thickBot="1" x14ac:dyDescent="0.3">
      <c r="A21" s="36">
        <v>2</v>
      </c>
      <c r="B21" s="37" t="s">
        <v>34</v>
      </c>
      <c r="C21" s="38" t="s">
        <v>29</v>
      </c>
      <c r="D21" s="39">
        <v>21</v>
      </c>
      <c r="E21" s="40">
        <v>7</v>
      </c>
      <c r="F21" s="39">
        <v>178</v>
      </c>
      <c r="G21" s="40">
        <v>93</v>
      </c>
      <c r="H21" s="39">
        <v>24</v>
      </c>
      <c r="I21" s="40">
        <v>11</v>
      </c>
      <c r="J21" s="39">
        <v>108</v>
      </c>
      <c r="K21" s="40">
        <v>58</v>
      </c>
      <c r="L21" s="39">
        <v>18</v>
      </c>
      <c r="M21" s="41">
        <v>13</v>
      </c>
      <c r="N21" s="39">
        <v>51</v>
      </c>
      <c r="O21" s="40">
        <v>25</v>
      </c>
      <c r="P21" s="40">
        <v>8</v>
      </c>
      <c r="Q21" s="37">
        <v>3</v>
      </c>
      <c r="R21" s="42">
        <f>D21+F21+H21+J21+L21+N21+P21</f>
        <v>408</v>
      </c>
      <c r="S21" s="40">
        <f>E21+G21+I21+K21+M21+O21+Q21</f>
        <v>210</v>
      </c>
      <c r="T21" s="53">
        <v>408</v>
      </c>
      <c r="U21" s="54">
        <v>0</v>
      </c>
      <c r="V21" s="39">
        <v>6</v>
      </c>
      <c r="W21" s="41">
        <v>3</v>
      </c>
      <c r="X21" s="42">
        <v>37</v>
      </c>
      <c r="Y21" s="43">
        <v>18</v>
      </c>
      <c r="Z21" s="35"/>
    </row>
    <row r="22" spans="1:26" ht="48" thickBot="1" x14ac:dyDescent="0.3">
      <c r="A22" s="55"/>
      <c r="B22" s="56" t="s">
        <v>34</v>
      </c>
      <c r="C22" s="45" t="s">
        <v>30</v>
      </c>
      <c r="D22" s="39">
        <f>SUM(D20:D21)</f>
        <v>94</v>
      </c>
      <c r="E22" s="39">
        <f t="shared" ref="E22:Y22" si="4">SUM(E20:E21)</f>
        <v>44</v>
      </c>
      <c r="F22" s="39">
        <f t="shared" si="4"/>
        <v>276</v>
      </c>
      <c r="G22" s="39">
        <f t="shared" si="4"/>
        <v>142</v>
      </c>
      <c r="H22" s="39">
        <f t="shared" si="4"/>
        <v>111</v>
      </c>
      <c r="I22" s="39">
        <f t="shared" si="4"/>
        <v>51</v>
      </c>
      <c r="J22" s="39">
        <f t="shared" si="4"/>
        <v>165</v>
      </c>
      <c r="K22" s="39">
        <f t="shared" si="4"/>
        <v>88</v>
      </c>
      <c r="L22" s="39">
        <f t="shared" si="4"/>
        <v>50</v>
      </c>
      <c r="M22" s="39">
        <f t="shared" si="4"/>
        <v>26</v>
      </c>
      <c r="N22" s="39">
        <f t="shared" si="4"/>
        <v>51</v>
      </c>
      <c r="O22" s="39">
        <f t="shared" si="4"/>
        <v>25</v>
      </c>
      <c r="P22" s="39">
        <f t="shared" si="4"/>
        <v>8</v>
      </c>
      <c r="Q22" s="42">
        <f t="shared" si="4"/>
        <v>3</v>
      </c>
      <c r="R22" s="47">
        <f t="shared" si="4"/>
        <v>755</v>
      </c>
      <c r="S22" s="47">
        <f t="shared" si="4"/>
        <v>379</v>
      </c>
      <c r="T22" s="57">
        <f t="shared" si="4"/>
        <v>752</v>
      </c>
      <c r="U22" s="57">
        <f t="shared" si="4"/>
        <v>3</v>
      </c>
      <c r="V22" s="39">
        <f t="shared" si="4"/>
        <v>10</v>
      </c>
      <c r="W22" s="42">
        <f t="shared" si="4"/>
        <v>6</v>
      </c>
      <c r="X22" s="42">
        <f t="shared" si="4"/>
        <v>102</v>
      </c>
      <c r="Y22" s="58">
        <f t="shared" si="4"/>
        <v>53</v>
      </c>
      <c r="Z22" s="59"/>
    </row>
    <row r="23" spans="1:26" ht="18" x14ac:dyDescent="0.2">
      <c r="A23" s="60">
        <v>1</v>
      </c>
      <c r="B23" s="61" t="s">
        <v>35</v>
      </c>
      <c r="C23" s="62" t="s">
        <v>36</v>
      </c>
      <c r="D23" s="63">
        <v>57</v>
      </c>
      <c r="E23" s="64">
        <v>27</v>
      </c>
      <c r="F23" s="63">
        <v>117</v>
      </c>
      <c r="G23" s="64">
        <v>57</v>
      </c>
      <c r="H23" s="63">
        <v>82</v>
      </c>
      <c r="I23" s="64">
        <v>40</v>
      </c>
      <c r="J23" s="63">
        <v>55</v>
      </c>
      <c r="K23" s="64">
        <v>28</v>
      </c>
      <c r="L23" s="63">
        <v>35</v>
      </c>
      <c r="M23" s="64">
        <v>15</v>
      </c>
      <c r="N23" s="65"/>
      <c r="O23" s="66"/>
      <c r="P23" s="66"/>
      <c r="Q23" s="67"/>
      <c r="R23" s="68">
        <f>D23+F23+H23+J23+L23+N23+P23</f>
        <v>346</v>
      </c>
      <c r="S23" s="64">
        <f>E23+G23+I23+K23+M23+O23+Q23</f>
        <v>167</v>
      </c>
      <c r="T23" s="61">
        <v>340</v>
      </c>
      <c r="U23" s="61">
        <v>6</v>
      </c>
      <c r="V23" s="63">
        <v>4</v>
      </c>
      <c r="W23" s="69">
        <v>3</v>
      </c>
      <c r="X23" s="68">
        <v>70</v>
      </c>
      <c r="Y23" s="70">
        <v>26</v>
      </c>
      <c r="Z23" s="71"/>
    </row>
    <row r="24" spans="1:26" ht="63.75" thickBot="1" x14ac:dyDescent="0.25">
      <c r="A24" s="72">
        <v>2</v>
      </c>
      <c r="B24" s="73" t="s">
        <v>35</v>
      </c>
      <c r="C24" s="74" t="s">
        <v>37</v>
      </c>
      <c r="D24" s="75">
        <v>21</v>
      </c>
      <c r="E24" s="76">
        <v>6</v>
      </c>
      <c r="F24" s="75">
        <v>137</v>
      </c>
      <c r="G24" s="76">
        <v>76</v>
      </c>
      <c r="H24" s="75">
        <v>27</v>
      </c>
      <c r="I24" s="76">
        <v>8</v>
      </c>
      <c r="J24" s="75">
        <v>126</v>
      </c>
      <c r="K24" s="76">
        <v>61</v>
      </c>
      <c r="L24" s="75">
        <v>28</v>
      </c>
      <c r="M24" s="77">
        <v>15</v>
      </c>
      <c r="N24" s="75">
        <v>67</v>
      </c>
      <c r="O24" s="76">
        <v>37</v>
      </c>
      <c r="P24" s="76">
        <v>12</v>
      </c>
      <c r="Q24" s="73">
        <v>9</v>
      </c>
      <c r="R24" s="78">
        <f>D24+F24+H24+J24+L24+N24+P24</f>
        <v>418</v>
      </c>
      <c r="S24" s="76">
        <f>E24+G24+I24+K24+M24+O24+Q24</f>
        <v>212</v>
      </c>
      <c r="T24" s="79">
        <v>418</v>
      </c>
      <c r="U24" s="80">
        <v>0</v>
      </c>
      <c r="V24" s="75">
        <v>6</v>
      </c>
      <c r="W24" s="77">
        <v>3</v>
      </c>
      <c r="X24" s="78">
        <v>36</v>
      </c>
      <c r="Y24" s="81">
        <v>22</v>
      </c>
      <c r="Z24" s="71"/>
    </row>
    <row r="25" spans="1:26" ht="48" thickBot="1" x14ac:dyDescent="0.25">
      <c r="A25" s="82"/>
      <c r="B25" s="83" t="s">
        <v>35</v>
      </c>
      <c r="C25" s="84" t="s">
        <v>30</v>
      </c>
      <c r="D25" s="75">
        <f>SUM(D23:D24)</f>
        <v>78</v>
      </c>
      <c r="E25" s="75">
        <f t="shared" ref="E25:Y25" si="5">SUM(E23:E24)</f>
        <v>33</v>
      </c>
      <c r="F25" s="75">
        <f t="shared" si="5"/>
        <v>254</v>
      </c>
      <c r="G25" s="75">
        <f t="shared" si="5"/>
        <v>133</v>
      </c>
      <c r="H25" s="75">
        <f t="shared" si="5"/>
        <v>109</v>
      </c>
      <c r="I25" s="75">
        <f t="shared" si="5"/>
        <v>48</v>
      </c>
      <c r="J25" s="75">
        <f t="shared" si="5"/>
        <v>181</v>
      </c>
      <c r="K25" s="75">
        <f t="shared" si="5"/>
        <v>89</v>
      </c>
      <c r="L25" s="75">
        <f t="shared" si="5"/>
        <v>63</v>
      </c>
      <c r="M25" s="75">
        <f t="shared" si="5"/>
        <v>30</v>
      </c>
      <c r="N25" s="75">
        <f t="shared" si="5"/>
        <v>67</v>
      </c>
      <c r="O25" s="75">
        <f t="shared" si="5"/>
        <v>37</v>
      </c>
      <c r="P25" s="75">
        <f t="shared" si="5"/>
        <v>12</v>
      </c>
      <c r="Q25" s="78">
        <f t="shared" si="5"/>
        <v>9</v>
      </c>
      <c r="R25" s="85">
        <f t="shared" si="5"/>
        <v>764</v>
      </c>
      <c r="S25" s="85">
        <f t="shared" si="5"/>
        <v>379</v>
      </c>
      <c r="T25" s="86">
        <f t="shared" si="5"/>
        <v>758</v>
      </c>
      <c r="U25" s="86">
        <f t="shared" si="5"/>
        <v>6</v>
      </c>
      <c r="V25" s="75">
        <f t="shared" si="5"/>
        <v>10</v>
      </c>
      <c r="W25" s="78">
        <f t="shared" si="5"/>
        <v>6</v>
      </c>
      <c r="X25" s="78">
        <f t="shared" si="5"/>
        <v>106</v>
      </c>
      <c r="Y25" s="87">
        <f t="shared" si="5"/>
        <v>48</v>
      </c>
      <c r="Z25" s="88"/>
    </row>
    <row r="26" spans="1:26" ht="18" x14ac:dyDescent="0.2">
      <c r="A26" s="60">
        <v>1</v>
      </c>
      <c r="B26" s="61" t="s">
        <v>39</v>
      </c>
      <c r="C26" s="62" t="s">
        <v>36</v>
      </c>
      <c r="D26" s="63">
        <v>66</v>
      </c>
      <c r="E26" s="64">
        <v>15</v>
      </c>
      <c r="F26" s="63">
        <v>106</v>
      </c>
      <c r="G26" s="64">
        <v>52</v>
      </c>
      <c r="H26" s="63">
        <v>64</v>
      </c>
      <c r="I26" s="64">
        <v>25</v>
      </c>
      <c r="J26" s="63">
        <v>75</v>
      </c>
      <c r="K26" s="64">
        <v>29</v>
      </c>
      <c r="L26" s="63">
        <v>37</v>
      </c>
      <c r="M26" s="64">
        <v>19</v>
      </c>
      <c r="N26" s="65"/>
      <c r="O26" s="66"/>
      <c r="P26" s="66"/>
      <c r="Q26" s="67"/>
      <c r="R26" s="68">
        <f>D26+F26+H26+J26+L26+N26+P26</f>
        <v>348</v>
      </c>
      <c r="S26" s="64">
        <f>E26+G26+I26+K26+M26+O26+Q26</f>
        <v>140</v>
      </c>
      <c r="T26" s="61">
        <v>339</v>
      </c>
      <c r="U26" s="61">
        <v>9</v>
      </c>
      <c r="V26" s="63">
        <v>4</v>
      </c>
      <c r="W26" s="69">
        <v>3</v>
      </c>
      <c r="X26" s="68">
        <v>98</v>
      </c>
      <c r="Y26" s="70">
        <v>26</v>
      </c>
      <c r="Z26" s="71"/>
    </row>
    <row r="27" spans="1:26" ht="63.75" thickBot="1" x14ac:dyDescent="0.25">
      <c r="A27" s="72">
        <v>2</v>
      </c>
      <c r="B27" s="73" t="s">
        <v>39</v>
      </c>
      <c r="C27" s="74" t="s">
        <v>37</v>
      </c>
      <c r="D27" s="75">
        <v>15</v>
      </c>
      <c r="E27" s="76">
        <v>9</v>
      </c>
      <c r="F27" s="75">
        <v>133</v>
      </c>
      <c r="G27" s="76">
        <v>54</v>
      </c>
      <c r="H27" s="75">
        <v>18</v>
      </c>
      <c r="I27" s="76">
        <v>10</v>
      </c>
      <c r="J27" s="75">
        <v>105</v>
      </c>
      <c r="K27" s="76">
        <v>58</v>
      </c>
      <c r="L27" s="75">
        <v>17</v>
      </c>
      <c r="M27" s="77">
        <v>3</v>
      </c>
      <c r="N27" s="75">
        <v>74</v>
      </c>
      <c r="O27" s="76">
        <v>33</v>
      </c>
      <c r="P27" s="76">
        <v>21</v>
      </c>
      <c r="Q27" s="73">
        <v>14</v>
      </c>
      <c r="R27" s="78">
        <f>D27+F27+H27+J27+L27+N27+P27</f>
        <v>383</v>
      </c>
      <c r="S27" s="76">
        <f>E27+G27+I27+K27+M27+O27+Q27</f>
        <v>181</v>
      </c>
      <c r="T27" s="79">
        <v>383</v>
      </c>
      <c r="U27" s="80">
        <v>0</v>
      </c>
      <c r="V27" s="75">
        <v>6</v>
      </c>
      <c r="W27" s="77">
        <v>3</v>
      </c>
      <c r="X27" s="78">
        <v>32</v>
      </c>
      <c r="Y27" s="81">
        <v>19</v>
      </c>
      <c r="Z27" s="71"/>
    </row>
    <row r="28" spans="1:26" ht="48" thickBot="1" x14ac:dyDescent="0.25">
      <c r="A28" s="82"/>
      <c r="B28" s="83" t="s">
        <v>39</v>
      </c>
      <c r="C28" s="84" t="s">
        <v>30</v>
      </c>
      <c r="D28" s="75">
        <f>SUM(D26:D27)</f>
        <v>81</v>
      </c>
      <c r="E28" s="75">
        <f t="shared" ref="E28:Y28" si="6">SUM(E26:E27)</f>
        <v>24</v>
      </c>
      <c r="F28" s="75">
        <f t="shared" si="6"/>
        <v>239</v>
      </c>
      <c r="G28" s="75">
        <f t="shared" si="6"/>
        <v>106</v>
      </c>
      <c r="H28" s="75">
        <f t="shared" si="6"/>
        <v>82</v>
      </c>
      <c r="I28" s="75">
        <f t="shared" si="6"/>
        <v>35</v>
      </c>
      <c r="J28" s="75">
        <f t="shared" si="6"/>
        <v>180</v>
      </c>
      <c r="K28" s="75">
        <f t="shared" si="6"/>
        <v>87</v>
      </c>
      <c r="L28" s="75">
        <f t="shared" si="6"/>
        <v>54</v>
      </c>
      <c r="M28" s="75">
        <f t="shared" si="6"/>
        <v>22</v>
      </c>
      <c r="N28" s="75">
        <f t="shared" si="6"/>
        <v>74</v>
      </c>
      <c r="O28" s="75">
        <f t="shared" si="6"/>
        <v>33</v>
      </c>
      <c r="P28" s="75">
        <f t="shared" si="6"/>
        <v>21</v>
      </c>
      <c r="Q28" s="78">
        <f t="shared" si="6"/>
        <v>14</v>
      </c>
      <c r="R28" s="85">
        <f t="shared" si="6"/>
        <v>731</v>
      </c>
      <c r="S28" s="85">
        <f t="shared" si="6"/>
        <v>321</v>
      </c>
      <c r="T28" s="86">
        <f t="shared" si="6"/>
        <v>722</v>
      </c>
      <c r="U28" s="86">
        <f t="shared" si="6"/>
        <v>9</v>
      </c>
      <c r="V28" s="75">
        <f t="shared" si="6"/>
        <v>10</v>
      </c>
      <c r="W28" s="78">
        <f t="shared" si="6"/>
        <v>6</v>
      </c>
      <c r="X28" s="78">
        <f t="shared" si="6"/>
        <v>130</v>
      </c>
      <c r="Y28" s="87">
        <f t="shared" si="6"/>
        <v>45</v>
      </c>
      <c r="Z28" s="88"/>
    </row>
    <row r="29" spans="1:26" ht="18" x14ac:dyDescent="0.2">
      <c r="A29" s="18">
        <v>1</v>
      </c>
      <c r="B29" s="18" t="s">
        <v>40</v>
      </c>
      <c r="C29" s="22" t="s">
        <v>36</v>
      </c>
      <c r="D29" s="20">
        <v>115</v>
      </c>
      <c r="E29" s="18">
        <v>38</v>
      </c>
      <c r="F29" s="20">
        <v>85</v>
      </c>
      <c r="G29" s="18">
        <v>42</v>
      </c>
      <c r="H29" s="20">
        <v>84</v>
      </c>
      <c r="I29" s="18">
        <v>31</v>
      </c>
      <c r="J29" s="20">
        <v>51</v>
      </c>
      <c r="K29" s="18">
        <v>23</v>
      </c>
      <c r="L29" s="20">
        <v>34</v>
      </c>
      <c r="M29" s="18">
        <v>13</v>
      </c>
      <c r="N29" s="23"/>
      <c r="O29" s="23"/>
      <c r="P29" s="23"/>
      <c r="Q29" s="23"/>
      <c r="R29" s="20">
        <f>D29+F29+H29+J29+L29+N29+P29</f>
        <v>369</v>
      </c>
      <c r="S29" s="18">
        <f>E29+G29+I29+K29+M29+O29+Q29</f>
        <v>147</v>
      </c>
      <c r="T29" s="18">
        <v>356</v>
      </c>
      <c r="U29" s="18">
        <v>13</v>
      </c>
      <c r="V29" s="20">
        <v>4</v>
      </c>
      <c r="W29" s="18">
        <v>3</v>
      </c>
      <c r="X29" s="20">
        <v>139</v>
      </c>
      <c r="Y29" s="117">
        <v>43</v>
      </c>
      <c r="Z29" s="24"/>
    </row>
    <row r="30" spans="1:26" ht="73.5" customHeight="1" thickBot="1" x14ac:dyDescent="0.25">
      <c r="A30" s="90">
        <v>2</v>
      </c>
      <c r="B30" s="90" t="s">
        <v>40</v>
      </c>
      <c r="C30" s="91" t="s">
        <v>37</v>
      </c>
      <c r="D30" s="92">
        <f>24+18</f>
        <v>42</v>
      </c>
      <c r="E30" s="90">
        <f>5+8</f>
        <v>13</v>
      </c>
      <c r="F30" s="92">
        <v>114</v>
      </c>
      <c r="G30" s="90">
        <v>59</v>
      </c>
      <c r="H30" s="92">
        <v>20</v>
      </c>
      <c r="I30" s="90">
        <v>4</v>
      </c>
      <c r="J30" s="92">
        <v>73</v>
      </c>
      <c r="K30" s="90">
        <v>34</v>
      </c>
      <c r="L30" s="92">
        <v>17</v>
      </c>
      <c r="M30" s="90">
        <v>8</v>
      </c>
      <c r="N30" s="92">
        <v>59</v>
      </c>
      <c r="O30" s="90">
        <v>40</v>
      </c>
      <c r="P30" s="90">
        <v>11</v>
      </c>
      <c r="Q30" s="90">
        <v>1</v>
      </c>
      <c r="R30" s="92">
        <f>D30+F30+H30+J30+L30+N30+P30</f>
        <v>336</v>
      </c>
      <c r="S30" s="90">
        <f>E30+G30+I30+K30+M30+O30+Q30</f>
        <v>159</v>
      </c>
      <c r="T30" s="90">
        <v>336</v>
      </c>
      <c r="U30" s="93">
        <v>0</v>
      </c>
      <c r="V30" s="92">
        <v>6</v>
      </c>
      <c r="W30" s="90">
        <v>3</v>
      </c>
      <c r="X30" s="92">
        <v>45</v>
      </c>
      <c r="Y30" s="118">
        <v>21</v>
      </c>
      <c r="Z30" s="24"/>
    </row>
    <row r="31" spans="1:26" ht="54.75" customHeight="1" thickBot="1" x14ac:dyDescent="0.25">
      <c r="A31" s="94"/>
      <c r="B31" s="95" t="s">
        <v>40</v>
      </c>
      <c r="C31" s="96" t="s">
        <v>30</v>
      </c>
      <c r="D31" s="95">
        <f>SUM(D29:D30)</f>
        <v>157</v>
      </c>
      <c r="E31" s="95">
        <f t="shared" ref="E31:Y31" si="7">SUM(E29:E30)</f>
        <v>51</v>
      </c>
      <c r="F31" s="95">
        <f t="shared" si="7"/>
        <v>199</v>
      </c>
      <c r="G31" s="95">
        <f t="shared" si="7"/>
        <v>101</v>
      </c>
      <c r="H31" s="95">
        <f t="shared" si="7"/>
        <v>104</v>
      </c>
      <c r="I31" s="95">
        <f t="shared" si="7"/>
        <v>35</v>
      </c>
      <c r="J31" s="95">
        <f t="shared" si="7"/>
        <v>124</v>
      </c>
      <c r="K31" s="95">
        <f t="shared" si="7"/>
        <v>57</v>
      </c>
      <c r="L31" s="95">
        <f t="shared" si="7"/>
        <v>51</v>
      </c>
      <c r="M31" s="95">
        <f t="shared" si="7"/>
        <v>21</v>
      </c>
      <c r="N31" s="95">
        <f t="shared" si="7"/>
        <v>59</v>
      </c>
      <c r="O31" s="95">
        <f t="shared" si="7"/>
        <v>40</v>
      </c>
      <c r="P31" s="95">
        <f t="shared" si="7"/>
        <v>11</v>
      </c>
      <c r="Q31" s="95">
        <f t="shared" si="7"/>
        <v>1</v>
      </c>
      <c r="R31" s="95">
        <f t="shared" si="7"/>
        <v>705</v>
      </c>
      <c r="S31" s="95">
        <f t="shared" si="7"/>
        <v>306</v>
      </c>
      <c r="T31" s="95">
        <f t="shared" si="7"/>
        <v>692</v>
      </c>
      <c r="U31" s="95">
        <f t="shared" si="7"/>
        <v>13</v>
      </c>
      <c r="V31" s="95">
        <f t="shared" si="7"/>
        <v>10</v>
      </c>
      <c r="W31" s="95">
        <f t="shared" si="7"/>
        <v>6</v>
      </c>
      <c r="X31" s="95">
        <f t="shared" si="7"/>
        <v>184</v>
      </c>
      <c r="Y31" s="97">
        <f t="shared" si="7"/>
        <v>64</v>
      </c>
      <c r="Z31" s="25"/>
    </row>
    <row r="32" spans="1:26" ht="60.75" x14ac:dyDescent="0.2">
      <c r="A32" s="122">
        <v>1</v>
      </c>
      <c r="B32" s="4" t="s">
        <v>15</v>
      </c>
      <c r="C32" s="2" t="s">
        <v>17</v>
      </c>
      <c r="D32" s="7">
        <v>126</v>
      </c>
      <c r="E32" s="4">
        <v>31</v>
      </c>
      <c r="F32" s="7">
        <v>72</v>
      </c>
      <c r="G32" s="4">
        <v>30</v>
      </c>
      <c r="H32" s="7">
        <v>92</v>
      </c>
      <c r="I32" s="4">
        <v>49</v>
      </c>
      <c r="J32" s="7">
        <v>60</v>
      </c>
      <c r="K32" s="4">
        <v>24</v>
      </c>
      <c r="L32" s="7">
        <v>29</v>
      </c>
      <c r="M32" s="4">
        <v>13</v>
      </c>
      <c r="N32" s="8"/>
      <c r="O32" s="9"/>
      <c r="P32" s="9"/>
      <c r="Q32" s="10"/>
      <c r="R32" s="7">
        <f>D32+F32+H32+J32+L32+N32+P32</f>
        <v>379</v>
      </c>
      <c r="S32" s="4">
        <f>E32+G32+I32+K32+M32+O32+Q32</f>
        <v>147</v>
      </c>
      <c r="T32" s="7">
        <v>365</v>
      </c>
      <c r="U32" s="7">
        <v>14</v>
      </c>
      <c r="V32" s="89"/>
      <c r="W32" s="89"/>
      <c r="X32" s="7">
        <v>179</v>
      </c>
      <c r="Y32" s="119">
        <v>59</v>
      </c>
    </row>
    <row r="33" spans="1:25" ht="61.5" thickBot="1" x14ac:dyDescent="0.25">
      <c r="A33" s="123"/>
      <c r="B33" s="5" t="s">
        <v>15</v>
      </c>
      <c r="C33" s="98" t="s">
        <v>18</v>
      </c>
      <c r="D33" s="99">
        <v>0</v>
      </c>
      <c r="E33" s="99">
        <v>0</v>
      </c>
      <c r="F33" s="100">
        <v>128</v>
      </c>
      <c r="G33" s="5">
        <v>69</v>
      </c>
      <c r="H33" s="100">
        <v>18</v>
      </c>
      <c r="I33" s="5">
        <v>11</v>
      </c>
      <c r="J33" s="100">
        <v>60</v>
      </c>
      <c r="K33" s="5">
        <v>32</v>
      </c>
      <c r="L33" s="100">
        <v>15</v>
      </c>
      <c r="M33" s="5">
        <v>4</v>
      </c>
      <c r="N33" s="100">
        <v>38</v>
      </c>
      <c r="O33" s="100">
        <v>19</v>
      </c>
      <c r="P33" s="100">
        <v>14</v>
      </c>
      <c r="Q33" s="5">
        <v>8</v>
      </c>
      <c r="R33" s="100">
        <f>D33+F33+H33+J33+L33+N33+P33</f>
        <v>273</v>
      </c>
      <c r="S33" s="5">
        <v>143</v>
      </c>
      <c r="T33" s="100">
        <v>273</v>
      </c>
      <c r="U33" s="99">
        <v>0</v>
      </c>
      <c r="V33" s="101"/>
      <c r="W33" s="101"/>
      <c r="X33" s="100">
        <v>35</v>
      </c>
      <c r="Y33" s="120">
        <v>23</v>
      </c>
    </row>
    <row r="34" spans="1:25" ht="48" thickBot="1" x14ac:dyDescent="0.25">
      <c r="A34" s="108"/>
      <c r="B34" s="109" t="s">
        <v>15</v>
      </c>
      <c r="C34" s="110" t="s">
        <v>16</v>
      </c>
      <c r="D34" s="109">
        <f>D33+D32</f>
        <v>126</v>
      </c>
      <c r="E34" s="109">
        <f t="shared" ref="E34:R34" si="8">E33+E32</f>
        <v>31</v>
      </c>
      <c r="F34" s="109">
        <f t="shared" si="8"/>
        <v>200</v>
      </c>
      <c r="G34" s="109">
        <f t="shared" si="8"/>
        <v>99</v>
      </c>
      <c r="H34" s="109">
        <f t="shared" si="8"/>
        <v>110</v>
      </c>
      <c r="I34" s="109">
        <f t="shared" si="8"/>
        <v>60</v>
      </c>
      <c r="J34" s="109">
        <f t="shared" si="8"/>
        <v>120</v>
      </c>
      <c r="K34" s="109">
        <f t="shared" si="8"/>
        <v>56</v>
      </c>
      <c r="L34" s="109">
        <f t="shared" si="8"/>
        <v>44</v>
      </c>
      <c r="M34" s="109">
        <f t="shared" si="8"/>
        <v>17</v>
      </c>
      <c r="N34" s="109">
        <f>N33</f>
        <v>38</v>
      </c>
      <c r="O34" s="109">
        <f>O33</f>
        <v>19</v>
      </c>
      <c r="P34" s="109">
        <f>P33</f>
        <v>14</v>
      </c>
      <c r="Q34" s="109">
        <f>Q33</f>
        <v>8</v>
      </c>
      <c r="R34" s="109">
        <f t="shared" si="8"/>
        <v>652</v>
      </c>
      <c r="S34" s="109">
        <f>S33+S32</f>
        <v>290</v>
      </c>
      <c r="T34" s="109">
        <f>T33+T32</f>
        <v>638</v>
      </c>
      <c r="U34" s="109">
        <f>U33+U32</f>
        <v>14</v>
      </c>
      <c r="V34" s="111"/>
      <c r="W34" s="111"/>
      <c r="X34" s="109">
        <f>X33+X32</f>
        <v>214</v>
      </c>
      <c r="Y34" s="112">
        <f>Y33+Y32</f>
        <v>82</v>
      </c>
    </row>
    <row r="35" spans="1:25" ht="60.75" x14ac:dyDescent="0.2">
      <c r="A35" s="122">
        <v>1</v>
      </c>
      <c r="B35" s="6" t="s">
        <v>20</v>
      </c>
      <c r="C35" s="102" t="s">
        <v>17</v>
      </c>
      <c r="D35" s="103">
        <v>98</v>
      </c>
      <c r="E35" s="6">
        <v>45</v>
      </c>
      <c r="F35" s="103">
        <v>78</v>
      </c>
      <c r="G35" s="6">
        <v>37</v>
      </c>
      <c r="H35" s="103">
        <v>84</v>
      </c>
      <c r="I35" s="6">
        <v>36</v>
      </c>
      <c r="J35" s="103">
        <v>53</v>
      </c>
      <c r="K35" s="6">
        <v>24</v>
      </c>
      <c r="L35" s="103">
        <v>29</v>
      </c>
      <c r="M35" s="6">
        <v>16</v>
      </c>
      <c r="N35" s="104"/>
      <c r="O35" s="105"/>
      <c r="P35" s="105"/>
      <c r="Q35" s="106"/>
      <c r="R35" s="103">
        <f>D35+F35+H35+J35+L35+N35+P35</f>
        <v>342</v>
      </c>
      <c r="S35" s="6">
        <f>E35+G35+I35+K35+M35+O35+Q35</f>
        <v>158</v>
      </c>
      <c r="T35" s="103">
        <v>328</v>
      </c>
      <c r="U35" s="103">
        <v>14</v>
      </c>
      <c r="V35" s="107"/>
      <c r="W35" s="107"/>
      <c r="X35" s="103">
        <v>157</v>
      </c>
      <c r="Y35" s="121">
        <v>67</v>
      </c>
    </row>
    <row r="36" spans="1:25" ht="61.5" thickBot="1" x14ac:dyDescent="0.25">
      <c r="A36" s="123"/>
      <c r="B36" s="5" t="s">
        <v>20</v>
      </c>
      <c r="C36" s="98" t="s">
        <v>18</v>
      </c>
      <c r="D36" s="99">
        <v>0</v>
      </c>
      <c r="E36" s="99">
        <v>0</v>
      </c>
      <c r="F36" s="100">
        <v>125</v>
      </c>
      <c r="G36" s="5">
        <v>70</v>
      </c>
      <c r="H36" s="100">
        <v>26</v>
      </c>
      <c r="I36" s="5">
        <v>12</v>
      </c>
      <c r="J36" s="100">
        <v>78</v>
      </c>
      <c r="K36" s="5">
        <v>44</v>
      </c>
      <c r="L36" s="100">
        <v>11</v>
      </c>
      <c r="M36" s="5">
        <v>6</v>
      </c>
      <c r="N36" s="100">
        <v>28</v>
      </c>
      <c r="O36" s="100">
        <v>16</v>
      </c>
      <c r="P36" s="100">
        <v>5</v>
      </c>
      <c r="Q36" s="5">
        <v>3</v>
      </c>
      <c r="R36" s="100">
        <f>D36+F36+H36+J36+L36+N36+P36</f>
        <v>273</v>
      </c>
      <c r="S36" s="5">
        <f>E36+G36+I36+K36+M36+O36+Q36</f>
        <v>151</v>
      </c>
      <c r="T36" s="100">
        <v>273</v>
      </c>
      <c r="U36" s="99">
        <v>0</v>
      </c>
      <c r="V36" s="101"/>
      <c r="W36" s="101"/>
      <c r="X36" s="100">
        <v>27</v>
      </c>
      <c r="Y36" s="120">
        <v>13</v>
      </c>
    </row>
    <row r="37" spans="1:25" ht="48" thickBot="1" x14ac:dyDescent="0.25">
      <c r="A37" s="108"/>
      <c r="B37" s="109" t="s">
        <v>20</v>
      </c>
      <c r="C37" s="110" t="s">
        <v>16</v>
      </c>
      <c r="D37" s="109">
        <f>D36+D35</f>
        <v>98</v>
      </c>
      <c r="E37" s="109">
        <f t="shared" ref="E37:M37" si="9">E36+E35</f>
        <v>45</v>
      </c>
      <c r="F37" s="109">
        <f t="shared" si="9"/>
        <v>203</v>
      </c>
      <c r="G37" s="109">
        <f t="shared" si="9"/>
        <v>107</v>
      </c>
      <c r="H37" s="109">
        <f t="shared" si="9"/>
        <v>110</v>
      </c>
      <c r="I37" s="109">
        <f t="shared" si="9"/>
        <v>48</v>
      </c>
      <c r="J37" s="109">
        <f t="shared" si="9"/>
        <v>131</v>
      </c>
      <c r="K37" s="109">
        <f t="shared" si="9"/>
        <v>68</v>
      </c>
      <c r="L37" s="109">
        <f t="shared" si="9"/>
        <v>40</v>
      </c>
      <c r="M37" s="109">
        <f t="shared" si="9"/>
        <v>22</v>
      </c>
      <c r="N37" s="109">
        <f>N36</f>
        <v>28</v>
      </c>
      <c r="O37" s="109">
        <f>O36</f>
        <v>16</v>
      </c>
      <c r="P37" s="109">
        <f>P36</f>
        <v>5</v>
      </c>
      <c r="Q37" s="109">
        <f>Q36</f>
        <v>3</v>
      </c>
      <c r="R37" s="109">
        <f t="shared" ref="R37:U37" si="10">R36+R35</f>
        <v>615</v>
      </c>
      <c r="S37" s="109">
        <f t="shared" si="10"/>
        <v>309</v>
      </c>
      <c r="T37" s="109">
        <f t="shared" si="10"/>
        <v>601</v>
      </c>
      <c r="U37" s="109">
        <f t="shared" si="10"/>
        <v>14</v>
      </c>
      <c r="V37" s="111"/>
      <c r="W37" s="111"/>
      <c r="X37" s="109">
        <f t="shared" ref="X37:Y37" si="11">X36+X35</f>
        <v>184</v>
      </c>
      <c r="Y37" s="112">
        <f t="shared" si="11"/>
        <v>80</v>
      </c>
    </row>
    <row r="38" spans="1:25" ht="60.75" x14ac:dyDescent="0.2">
      <c r="A38" s="122">
        <v>1</v>
      </c>
      <c r="B38" s="4" t="s">
        <v>19</v>
      </c>
      <c r="C38" s="2" t="s">
        <v>17</v>
      </c>
      <c r="D38" s="7">
        <v>78</v>
      </c>
      <c r="E38" s="4">
        <v>23</v>
      </c>
      <c r="F38" s="7">
        <v>66</v>
      </c>
      <c r="G38" s="4">
        <v>37</v>
      </c>
      <c r="H38" s="7">
        <v>75</v>
      </c>
      <c r="I38" s="4">
        <v>37</v>
      </c>
      <c r="J38" s="7">
        <v>63</v>
      </c>
      <c r="K38" s="4">
        <v>34</v>
      </c>
      <c r="L38" s="7">
        <v>40</v>
      </c>
      <c r="M38" s="4">
        <v>15</v>
      </c>
      <c r="N38" s="8"/>
      <c r="O38" s="9"/>
      <c r="P38" s="9"/>
      <c r="Q38" s="10"/>
      <c r="R38" s="7">
        <f>D38+F38+H38+J38+L38+N38+P38</f>
        <v>322</v>
      </c>
      <c r="S38" s="4">
        <f>E38+G38+I38+K38+M38+O38+Q38</f>
        <v>146</v>
      </c>
      <c r="T38" s="7">
        <v>314</v>
      </c>
      <c r="U38" s="7">
        <v>8</v>
      </c>
      <c r="V38" s="89"/>
      <c r="W38" s="89"/>
      <c r="X38" s="7">
        <v>159</v>
      </c>
      <c r="Y38" s="119">
        <v>62</v>
      </c>
    </row>
    <row r="39" spans="1:25" ht="61.5" thickBot="1" x14ac:dyDescent="0.25">
      <c r="A39" s="123"/>
      <c r="B39" s="5" t="s">
        <v>19</v>
      </c>
      <c r="C39" s="98" t="s">
        <v>18</v>
      </c>
      <c r="D39" s="99">
        <v>0</v>
      </c>
      <c r="E39" s="99">
        <v>0</v>
      </c>
      <c r="F39" s="100">
        <v>113</v>
      </c>
      <c r="G39" s="5">
        <v>61</v>
      </c>
      <c r="H39" s="100">
        <v>16</v>
      </c>
      <c r="I39" s="5">
        <v>8</v>
      </c>
      <c r="J39" s="100">
        <v>76</v>
      </c>
      <c r="K39" s="5">
        <v>45</v>
      </c>
      <c r="L39" s="100">
        <v>16</v>
      </c>
      <c r="M39" s="5">
        <v>6</v>
      </c>
      <c r="N39" s="100">
        <v>36</v>
      </c>
      <c r="O39" s="5">
        <v>21</v>
      </c>
      <c r="P39" s="100">
        <v>7</v>
      </c>
      <c r="Q39" s="5">
        <v>5</v>
      </c>
      <c r="R39" s="100">
        <f>D39+F39+H39+J39+L39+N39+P39</f>
        <v>264</v>
      </c>
      <c r="S39" s="5">
        <f>E39+G39+I39+K39+M39+O39+Q39</f>
        <v>146</v>
      </c>
      <c r="T39" s="100">
        <v>263</v>
      </c>
      <c r="U39" s="113">
        <v>1</v>
      </c>
      <c r="V39" s="101"/>
      <c r="W39" s="101"/>
      <c r="X39" s="100">
        <v>25</v>
      </c>
      <c r="Y39" s="120">
        <v>11</v>
      </c>
    </row>
    <row r="40" spans="1:25" ht="48" thickBot="1" x14ac:dyDescent="0.25">
      <c r="A40" s="108"/>
      <c r="B40" s="109" t="s">
        <v>19</v>
      </c>
      <c r="C40" s="110" t="s">
        <v>16</v>
      </c>
      <c r="D40" s="109">
        <f>D39+D38</f>
        <v>78</v>
      </c>
      <c r="E40" s="109">
        <f t="shared" ref="E40:M40" si="12">E39+E38</f>
        <v>23</v>
      </c>
      <c r="F40" s="109">
        <f t="shared" si="12"/>
        <v>179</v>
      </c>
      <c r="G40" s="109">
        <f t="shared" si="12"/>
        <v>98</v>
      </c>
      <c r="H40" s="109">
        <f t="shared" si="12"/>
        <v>91</v>
      </c>
      <c r="I40" s="109">
        <f t="shared" si="12"/>
        <v>45</v>
      </c>
      <c r="J40" s="109">
        <f t="shared" si="12"/>
        <v>139</v>
      </c>
      <c r="K40" s="109">
        <f t="shared" si="12"/>
        <v>79</v>
      </c>
      <c r="L40" s="109">
        <f t="shared" si="12"/>
        <v>56</v>
      </c>
      <c r="M40" s="109">
        <f t="shared" si="12"/>
        <v>21</v>
      </c>
      <c r="N40" s="109">
        <f>N39</f>
        <v>36</v>
      </c>
      <c r="O40" s="109">
        <f>O39</f>
        <v>21</v>
      </c>
      <c r="P40" s="109">
        <f>P39</f>
        <v>7</v>
      </c>
      <c r="Q40" s="109">
        <f>Q39</f>
        <v>5</v>
      </c>
      <c r="R40" s="109">
        <f t="shared" ref="R40:U40" si="13">R39+R38</f>
        <v>586</v>
      </c>
      <c r="S40" s="109">
        <f t="shared" si="13"/>
        <v>292</v>
      </c>
      <c r="T40" s="109">
        <f t="shared" si="13"/>
        <v>577</v>
      </c>
      <c r="U40" s="109">
        <f t="shared" si="13"/>
        <v>9</v>
      </c>
      <c r="V40" s="111"/>
      <c r="W40" s="111"/>
      <c r="X40" s="109">
        <f>X39+X38</f>
        <v>184</v>
      </c>
      <c r="Y40" s="112">
        <f>Y39+Y38</f>
        <v>73</v>
      </c>
    </row>
    <row r="41" spans="1:25" ht="60.75" x14ac:dyDescent="0.2">
      <c r="A41" s="114">
        <v>1</v>
      </c>
      <c r="B41" s="4" t="s">
        <v>41</v>
      </c>
      <c r="C41" s="2" t="s">
        <v>17</v>
      </c>
      <c r="D41" s="7">
        <v>111</v>
      </c>
      <c r="E41" s="4">
        <v>57</v>
      </c>
      <c r="F41" s="7">
        <v>55</v>
      </c>
      <c r="G41" s="4">
        <v>22</v>
      </c>
      <c r="H41" s="7">
        <v>64</v>
      </c>
      <c r="I41" s="4">
        <v>29</v>
      </c>
      <c r="J41" s="7">
        <v>50</v>
      </c>
      <c r="K41" s="4">
        <v>24</v>
      </c>
      <c r="L41" s="7">
        <v>39</v>
      </c>
      <c r="M41" s="4">
        <v>21</v>
      </c>
      <c r="N41" s="8"/>
      <c r="O41" s="9"/>
      <c r="P41" s="9"/>
      <c r="Q41" s="10"/>
      <c r="R41" s="7">
        <f>D41+F41+H41+J41+L41+N41+P41</f>
        <v>319</v>
      </c>
      <c r="S41" s="7">
        <v>153</v>
      </c>
      <c r="T41" s="7">
        <v>309</v>
      </c>
      <c r="U41" s="7">
        <v>8</v>
      </c>
      <c r="V41" s="89"/>
      <c r="W41" s="89"/>
      <c r="X41" s="7">
        <v>163</v>
      </c>
      <c r="Y41" s="119">
        <v>82</v>
      </c>
    </row>
    <row r="42" spans="1:25" ht="61.5" thickBot="1" x14ac:dyDescent="0.25">
      <c r="A42" s="115"/>
      <c r="B42" s="5" t="s">
        <v>41</v>
      </c>
      <c r="C42" s="98" t="s">
        <v>18</v>
      </c>
      <c r="D42" s="99">
        <v>0</v>
      </c>
      <c r="E42" s="99">
        <v>0</v>
      </c>
      <c r="F42" s="100">
        <v>106</v>
      </c>
      <c r="G42" s="5">
        <v>52</v>
      </c>
      <c r="H42" s="100">
        <v>20</v>
      </c>
      <c r="I42" s="5">
        <v>7</v>
      </c>
      <c r="J42" s="100">
        <v>79</v>
      </c>
      <c r="K42" s="5">
        <v>50</v>
      </c>
      <c r="L42" s="100">
        <v>18</v>
      </c>
      <c r="M42" s="5">
        <v>9</v>
      </c>
      <c r="N42" s="100">
        <v>27</v>
      </c>
      <c r="O42" s="5">
        <v>17</v>
      </c>
      <c r="P42" s="100">
        <v>10</v>
      </c>
      <c r="Q42" s="5">
        <v>4</v>
      </c>
      <c r="R42" s="100">
        <f>D42+F42+H42+J42+L42+N42+P42</f>
        <v>260</v>
      </c>
      <c r="S42" s="100">
        <v>139</v>
      </c>
      <c r="T42" s="100">
        <v>260</v>
      </c>
      <c r="U42" s="113">
        <v>1</v>
      </c>
      <c r="V42" s="101"/>
      <c r="W42" s="101"/>
      <c r="X42" s="100">
        <v>36</v>
      </c>
      <c r="Y42" s="120">
        <v>14</v>
      </c>
    </row>
    <row r="43" spans="1:25" ht="48" thickBot="1" x14ac:dyDescent="0.25">
      <c r="A43" s="108"/>
      <c r="B43" s="109" t="s">
        <v>41</v>
      </c>
      <c r="C43" s="110" t="s">
        <v>16</v>
      </c>
      <c r="D43" s="109">
        <f>D42+D41</f>
        <v>111</v>
      </c>
      <c r="E43" s="109">
        <f t="shared" ref="E43:M43" si="14">E42+E41</f>
        <v>57</v>
      </c>
      <c r="F43" s="109">
        <f t="shared" si="14"/>
        <v>161</v>
      </c>
      <c r="G43" s="109">
        <f t="shared" si="14"/>
        <v>74</v>
      </c>
      <c r="H43" s="109">
        <f t="shared" si="14"/>
        <v>84</v>
      </c>
      <c r="I43" s="109">
        <f t="shared" si="14"/>
        <v>36</v>
      </c>
      <c r="J43" s="109">
        <f t="shared" si="14"/>
        <v>129</v>
      </c>
      <c r="K43" s="109">
        <f t="shared" si="14"/>
        <v>74</v>
      </c>
      <c r="L43" s="109">
        <f t="shared" si="14"/>
        <v>57</v>
      </c>
      <c r="M43" s="109">
        <f t="shared" si="14"/>
        <v>30</v>
      </c>
      <c r="N43" s="109">
        <f>N42</f>
        <v>27</v>
      </c>
      <c r="O43" s="109">
        <f>O42</f>
        <v>17</v>
      </c>
      <c r="P43" s="109">
        <f>P42</f>
        <v>10</v>
      </c>
      <c r="Q43" s="109">
        <f>Q42</f>
        <v>4</v>
      </c>
      <c r="R43" s="109">
        <f t="shared" ref="R43" si="15">R42+R41</f>
        <v>579</v>
      </c>
      <c r="S43" s="109">
        <v>292</v>
      </c>
      <c r="T43" s="109">
        <f>T42+T41</f>
        <v>569</v>
      </c>
      <c r="U43" s="109">
        <f t="shared" ref="U43" si="16">U42+U41</f>
        <v>9</v>
      </c>
      <c r="V43" s="111"/>
      <c r="W43" s="111"/>
      <c r="X43" s="109">
        <f>X42+X41</f>
        <v>199</v>
      </c>
      <c r="Y43" s="112">
        <f>Y42+Y41</f>
        <v>96</v>
      </c>
    </row>
    <row r="44" spans="1:25" ht="18" x14ac:dyDescent="0.2">
      <c r="A44" s="26" t="s">
        <v>38</v>
      </c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</sheetData>
  <mergeCells count="41">
    <mergeCell ref="A32:A33"/>
    <mergeCell ref="A35:A36"/>
    <mergeCell ref="A38:A39"/>
    <mergeCell ref="A41:A42"/>
    <mergeCell ref="N41:Q41"/>
    <mergeCell ref="N38:Q38"/>
    <mergeCell ref="N35:Q35"/>
    <mergeCell ref="N32:Q32"/>
    <mergeCell ref="N29:Q29"/>
    <mergeCell ref="N26:Q26"/>
    <mergeCell ref="N23:Q23"/>
    <mergeCell ref="N20:Q20"/>
    <mergeCell ref="P5:P6"/>
    <mergeCell ref="Q5:Q6"/>
    <mergeCell ref="R5:S5"/>
    <mergeCell ref="T5:U5"/>
    <mergeCell ref="V5:W5"/>
    <mergeCell ref="X5:Y5"/>
    <mergeCell ref="J5:J6"/>
    <mergeCell ref="K5:K6"/>
    <mergeCell ref="L5:L6"/>
    <mergeCell ref="M5:M6"/>
    <mergeCell ref="N5:N6"/>
    <mergeCell ref="O5:O6"/>
    <mergeCell ref="J4:K4"/>
    <mergeCell ref="L4:M4"/>
    <mergeCell ref="N4:O4"/>
    <mergeCell ref="P4:Q4"/>
    <mergeCell ref="R4:Y4"/>
    <mergeCell ref="D5:D6"/>
    <mergeCell ref="E5:E6"/>
    <mergeCell ref="F5:F6"/>
    <mergeCell ref="G5:G6"/>
    <mergeCell ref="H5:H6"/>
    <mergeCell ref="A4:A6"/>
    <mergeCell ref="B4:B6"/>
    <mergeCell ref="C4:C6"/>
    <mergeCell ref="D4:E4"/>
    <mergeCell ref="F4:G4"/>
    <mergeCell ref="H4:I4"/>
    <mergeCell ref="I5:I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WBK</vt:lpstr>
    </vt:vector>
  </TitlesOfParts>
  <Company>Stadt Münster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 Meyering</dc:creator>
  <cp:lastModifiedBy>Jana Averbeck</cp:lastModifiedBy>
  <cp:lastPrinted>2020-11-11T13:30:43Z</cp:lastPrinted>
  <dcterms:created xsi:type="dcterms:W3CDTF">2018-09-03T10:38:04Z</dcterms:created>
  <dcterms:modified xsi:type="dcterms:W3CDTF">2022-07-28T12:45:35Z</dcterms:modified>
</cp:coreProperties>
</file>